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st2_protocoldata_subj" sheetId="1" r:id="rId1"/>
    <sheet name="Лист1" sheetId="2" r:id="rId2"/>
  </sheets>
  <externalReferences>
    <externalReference r:id="rId3"/>
    <externalReference r:id="rId4"/>
    <externalReference r:id="rId5"/>
  </externalReferences>
  <calcPr calcId="162913"/>
</workbook>
</file>

<file path=xl/calcChain.xml><?xml version="1.0" encoding="utf-8"?>
<calcChain xmlns="http://schemas.openxmlformats.org/spreadsheetml/2006/main">
  <c r="B20" i="2" l="1"/>
  <c r="B19" i="2"/>
  <c r="B18" i="2"/>
  <c r="B17" i="2"/>
  <c r="B15" i="2"/>
  <c r="B13" i="2"/>
  <c r="B10" i="2"/>
  <c r="B6" i="2"/>
  <c r="B5" i="2"/>
  <c r="O6" i="1" l="1"/>
  <c r="M3" i="1"/>
  <c r="O13" i="1"/>
  <c r="N4" i="1"/>
  <c r="O3" i="1"/>
  <c r="O4" i="1" s="1"/>
  <c r="O10" i="1"/>
  <c r="O18" i="1" l="1"/>
  <c r="O17" i="1"/>
</calcChain>
</file>

<file path=xl/sharedStrings.xml><?xml version="1.0" encoding="utf-8"?>
<sst xmlns="http://schemas.openxmlformats.org/spreadsheetml/2006/main" count="165" uniqueCount="81">
  <si>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</si>
  <si>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</si>
  <si>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</si>
  <si>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</si>
  <si>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</si>
  <si>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</si>
  <si>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</si>
  <si>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</si>
  <si>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</si>
  <si>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</si>
  <si>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</si>
  <si>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</si>
  <si>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</si>
  <si>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</si>
  <si>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</si>
  <si>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</si>
  <si>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</si>
  <si>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</si>
  <si>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</si>
  <si>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м</t>
  </si>
  <si>
    <t>нет</t>
  </si>
  <si>
    <t xml:space="preserve">Минова </t>
  </si>
  <si>
    <t>Карина</t>
  </si>
  <si>
    <t>победитель</t>
  </si>
  <si>
    <t>Хатмуллина Раушания Харисовна</t>
  </si>
  <si>
    <t>Евгеньевна</t>
  </si>
  <si>
    <t>17954110892</t>
  </si>
  <si>
    <t xml:space="preserve">Гвоздева  </t>
  </si>
  <si>
    <t>Алиса</t>
  </si>
  <si>
    <t xml:space="preserve">  Денисовна</t>
  </si>
  <si>
    <t>17762237999</t>
  </si>
  <si>
    <t>призёр</t>
  </si>
  <si>
    <t>Кареева Ирина Ильинична</t>
  </si>
  <si>
    <t>Иванов</t>
  </si>
  <si>
    <t xml:space="preserve"> Даниил </t>
  </si>
  <si>
    <t>Валерьевич</t>
  </si>
  <si>
    <t>Газимова Айсылу Хамитовна</t>
  </si>
  <si>
    <t>Гермагентова</t>
  </si>
  <si>
    <t>Иделия</t>
  </si>
  <si>
    <t>Ринатовна</t>
  </si>
  <si>
    <t xml:space="preserve">Сагаева </t>
  </si>
  <si>
    <t>Валерия</t>
  </si>
  <si>
    <t>Вячеславовна</t>
  </si>
  <si>
    <t>Фомина</t>
  </si>
  <si>
    <t>Элина</t>
  </si>
  <si>
    <t>Васильевна</t>
  </si>
  <si>
    <t>Сколова</t>
  </si>
  <si>
    <t>Габдрахманова Наиля Насимовна</t>
  </si>
  <si>
    <t>Сергеевна</t>
  </si>
  <si>
    <t>Шумихина</t>
  </si>
  <si>
    <t>Дарья</t>
  </si>
  <si>
    <t>Скудер</t>
  </si>
  <si>
    <t>Виктория</t>
  </si>
  <si>
    <t>Аксакова</t>
  </si>
  <si>
    <t>Амелия</t>
  </si>
  <si>
    <t>Картавенко</t>
  </si>
  <si>
    <t>Ролан</t>
  </si>
  <si>
    <t>Кириллович</t>
  </si>
  <si>
    <t>Александровна</t>
  </si>
  <si>
    <t>17662895424</t>
  </si>
  <si>
    <t>Ягудина</t>
  </si>
  <si>
    <t>Ралина</t>
  </si>
  <si>
    <t>Ильнуровна</t>
  </si>
  <si>
    <t>16712798907</t>
  </si>
  <si>
    <t>Владимировна</t>
  </si>
  <si>
    <t>18570601277</t>
  </si>
  <si>
    <t>16973381417</t>
  </si>
  <si>
    <t>16457668612</t>
  </si>
  <si>
    <t>16193437980</t>
  </si>
  <si>
    <t>Яппарова</t>
  </si>
  <si>
    <t>Мансуровна</t>
  </si>
  <si>
    <t>17276257693</t>
  </si>
  <si>
    <t>Ульянов</t>
  </si>
  <si>
    <t>Иван</t>
  </si>
  <si>
    <t>Юрьевич</t>
  </si>
  <si>
    <t>Рицкий</t>
  </si>
  <si>
    <t>Вильдан</t>
  </si>
  <si>
    <t>Вадимович</t>
  </si>
  <si>
    <t>Шорина</t>
  </si>
  <si>
    <t>Анастасия</t>
  </si>
  <si>
    <t>Муниципальное бюджетное общеобразовательное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</si>
</sst>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left" vertical="top"/>
    </xf>
    <xf numFmtId="49" fontId="0" fillId="0" borderId="1" xfId="0" applyNumberFormat="1" applyFont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6" fillId="0" borderId="1" xfId="1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3" borderId="1" xfId="0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0" xfId="0" applyAlignment="1"/>
    <xf numFmtId="0" fontId="0" fillId="3" borderId="1" xfId="0" applyFont="1" applyFill="1" applyBorder="1" applyAlignment="1" applyProtection="1"/>
    <xf numFmtId="49" fontId="0" fillId="3" borderId="1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/>
    <xf numFmtId="0" fontId="0" fillId="0" borderId="1" xfId="0" applyFont="1" applyBorder="1" applyAlignment="1" applyProtection="1"/>
    <xf numFmtId="49" fontId="0" fillId="0" borderId="1" xfId="0" applyNumberFormat="1" applyFont="1" applyBorder="1" applyAlignment="1" applyProtection="1"/>
    <xf numFmtId="14" fontId="0" fillId="0" borderId="1" xfId="0" applyNumberFormat="1" applyFont="1" applyBorder="1" applyAlignment="1" applyProtection="1"/>
    <xf numFmtId="0" fontId="0" fillId="4" borderId="1" xfId="0" applyFont="1" applyFill="1" applyBorder="1" applyAlignment="1" applyProtection="1"/>
    <xf numFmtId="14" fontId="0" fillId="4" borderId="1" xfId="0" applyNumberFormat="1" applyFont="1" applyFill="1" applyBorder="1" applyAlignment="1" applyProtection="1"/>
    <xf numFmtId="0" fontId="0" fillId="4" borderId="1" xfId="0" applyFont="1" applyFill="1" applyBorder="1" applyAlignment="1" applyProtection="1">
      <alignment wrapText="1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 applyAlignment="1"/>
    <xf numFmtId="49" fontId="0" fillId="0" borderId="1" xfId="0" applyNumberFormat="1" applyBorder="1" applyAlignment="1"/>
    <xf numFmtId="14" fontId="0" fillId="0" borderId="1" xfId="0" applyNumberFormat="1" applyBorder="1" applyAlignment="1"/>
    <xf numFmtId="0" fontId="7" fillId="4" borderId="1" xfId="0" applyFont="1" applyFill="1" applyBorder="1" applyAlignment="1"/>
    <xf numFmtId="0" fontId="7" fillId="4" borderId="3" xfId="0" applyFont="1" applyFill="1" applyBorder="1" applyAlignment="1"/>
    <xf numFmtId="0" fontId="8" fillId="4" borderId="1" xfId="0" applyFont="1" applyFill="1" applyBorder="1" applyAlignment="1"/>
    <xf numFmtId="14" fontId="7" fillId="4" borderId="4" xfId="0" applyNumberFormat="1" applyFont="1" applyFill="1" applyBorder="1" applyAlignment="1"/>
    <xf numFmtId="14" fontId="8" fillId="4" borderId="1" xfId="0" applyNumberFormat="1" applyFont="1" applyFill="1" applyBorder="1" applyAlignment="1" applyProtection="1"/>
    <xf numFmtId="49" fontId="6" fillId="0" borderId="1" xfId="1" applyNumberFormat="1" applyFont="1" applyFill="1" applyBorder="1" applyAlignment="1"/>
    <xf numFmtId="0" fontId="6" fillId="0" borderId="1" xfId="1" applyFont="1" applyFill="1" applyBorder="1" applyAlignment="1"/>
    <xf numFmtId="14" fontId="6" fillId="0" borderId="1" xfId="1" applyNumberFormat="1" applyFont="1" applyFill="1" applyBorder="1" applyAlignment="1"/>
    <xf numFmtId="0" fontId="8" fillId="4" borderId="1" xfId="0" applyFont="1" applyFill="1" applyBorder="1" applyAlignment="1">
      <alignment wrapText="1"/>
    </xf>
    <xf numFmtId="14" fontId="8" fillId="4" borderId="4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14" fontId="7" fillId="4" borderId="4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3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80;&#1083;&#1103;&#1091;&#1096;&#1072;%20&#1056;&#1072;&#1074;&#1080;&#1083;&#1077;&#1074;&#1085;&#1072;\Desktop\&#1087;&#1080;&#1090;&#1072;&#1085;&#1080;&#1077;%202024-2025\&#1055;&#1080;&#1090;&#1072;&#1085;&#1080;&#1077;%202023-2024\&#1045;&#1043;&#1048;&#1057;&#1057;&#1054;,%20%202023-2024\&#1045;&#1043;&#1048;&#1057;&#1057;&#1054;,%201-4%20&#1082;&#1083;,%205-11%20&#1082;&#1083;,%202023-2024,%20&#1089;&#1077;&#1085;&#1090;&#1103;&#1073;&#1088;&#1100;\1-4%20&#1082;&#1083;&#1072;&#1089;&#1089;&#1099;%20&#1045;&#1043;&#1048;&#1057;&#1057;&#1054;%20&#1103;&#1085;&#1074;&#1072;&#1088;&#1100;%20&#1044;&#1051;&#1071;%20&#1054;&#105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80;&#1083;&#1103;&#1091;&#1096;&#1072;%20&#1056;&#1072;&#1074;&#1080;&#1083;&#1077;&#1074;&#1085;&#1072;\Desktop\&#1087;&#1080;&#1090;&#1072;&#1085;&#1080;&#1077;%202024-2025\&#1055;&#1080;&#1090;&#1072;&#1085;&#1080;&#1077;%202023-2024\&#1045;&#1043;&#1048;&#1057;&#1057;&#1054;,%20%202023-2024\&#1045;&#1043;&#1048;&#1057;&#1057;&#1054;,%201-4%20&#1082;&#1083;,%205-11%20&#1082;&#1083;,%202023-2024,%20&#1089;&#1077;&#1085;&#1090;&#1103;&#1073;&#1088;&#1100;\5-11%20&#1082;&#1083;&#1072;&#1089;&#1089;&#1099;%20&#1045;&#1043;&#1048;&#1057;&#1057;&#1054;%20&#1089;&#1077;&#1085;&#1090;&#1103;&#1073;&#1088;&#1100;%20&#1044;&#1051;&#1071;%20&#1054;&#1059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80;&#1083;&#1103;&#1091;&#1096;&#1072;%20&#1056;&#1072;&#1074;&#1080;&#1083;&#1077;&#1074;&#1085;&#1072;\Downloads\5-11%20&#1082;&#1083;&#1072;&#1089;&#1089;&#1099;%20&#1045;&#1043;&#1048;&#1057;&#1057;&#1054;%20&#1089;&#1077;&#1085;&#1090;&#1103;&#1073;&#1088;&#1100;%20&#1044;&#1051;&#1071;%20&#1054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"/>
    </sheetNames>
    <sheetDataSet>
      <sheetData sheetId="0" refreshError="1">
        <row r="311">
          <cell r="A311">
            <v>18570601277</v>
          </cell>
        </row>
        <row r="319">
          <cell r="A319" t="str">
            <v>18234993901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"/>
    </sheetNames>
    <sheetDataSet>
      <sheetData sheetId="0" refreshError="1">
        <row r="24">
          <cell r="A24" t="str">
            <v>17194625489</v>
          </cell>
        </row>
        <row r="222">
          <cell r="A222" t="str">
            <v>16973381417</v>
          </cell>
        </row>
        <row r="330">
          <cell r="A330">
            <v>16003076711</v>
          </cell>
        </row>
        <row r="481">
          <cell r="A481">
            <v>17217082552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98" zoomScaleNormal="98" workbookViewId="0">
      <selection activeCell="N25" sqref="N25"/>
    </sheetView>
  </sheetViews>
  <sheetFormatPr defaultRowHeight="15.75" x14ac:dyDescent="0.25"/>
  <cols>
    <col min="1" max="1" width="3.375" customWidth="1"/>
    <col min="2" max="2" width="11.875" customWidth="1"/>
    <col min="3" max="3" width="13.25" customWidth="1"/>
    <col min="4" max="4" width="9.75" customWidth="1"/>
    <col min="5" max="5" width="14.375" customWidth="1"/>
    <col min="6" max="6" width="4.5" customWidth="1"/>
    <col min="7" max="7" width="12" customWidth="1"/>
    <col min="9" max="9" width="6.875" customWidth="1"/>
    <col min="10" max="10" width="7.5" customWidth="1"/>
    <col min="11" max="11" width="5.375" customWidth="1"/>
    <col min="12" max="12" width="7.25" customWidth="1"/>
    <col min="13" max="13" width="11.875" customWidth="1"/>
    <col min="14" max="14" width="8.875" customWidth="1"/>
    <col min="15" max="15" width="32.125" customWidth="1"/>
    <col min="16" max="16" width="24.75" customWidth="1"/>
    <col min="17" max="17" width="43.5" customWidth="1"/>
  </cols>
  <sheetData>
    <row r="1" spans="1:17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 s="14">
        <v>1</v>
      </c>
      <c r="B3" s="15" t="s">
        <v>65</v>
      </c>
      <c r="C3" s="14" t="s">
        <v>53</v>
      </c>
      <c r="D3" s="14" t="s">
        <v>54</v>
      </c>
      <c r="E3" s="14" t="s">
        <v>58</v>
      </c>
      <c r="F3" s="14" t="s">
        <v>17</v>
      </c>
      <c r="G3" s="16">
        <v>41957</v>
      </c>
      <c r="H3" s="14" t="s">
        <v>20</v>
      </c>
      <c r="I3" s="14">
        <v>4</v>
      </c>
      <c r="J3" s="14">
        <v>4</v>
      </c>
      <c r="K3" s="14">
        <v>62</v>
      </c>
      <c r="L3" s="14">
        <v>65</v>
      </c>
      <c r="M3" s="16" t="str">
        <f>$M$5</f>
        <v>победитель</v>
      </c>
      <c r="N3" s="14" t="s">
        <v>20</v>
      </c>
      <c r="O3" s="14" t="str">
        <f>$O$5</f>
        <v>Хатмуллина Раушания Харисовна</v>
      </c>
      <c r="P3" s="14" t="s">
        <v>80</v>
      </c>
      <c r="Q3" s="14"/>
    </row>
    <row r="4" spans="1:17" x14ac:dyDescent="0.25">
      <c r="A4" s="14">
        <v>2</v>
      </c>
      <c r="B4" s="13">
        <v>18234993901</v>
      </c>
      <c r="C4" s="14" t="s">
        <v>55</v>
      </c>
      <c r="D4" s="14" t="s">
        <v>56</v>
      </c>
      <c r="E4" s="14" t="s">
        <v>57</v>
      </c>
      <c r="F4" s="14" t="s">
        <v>19</v>
      </c>
      <c r="G4" s="16">
        <v>41823</v>
      </c>
      <c r="H4" s="14" t="s">
        <v>20</v>
      </c>
      <c r="I4" s="14">
        <v>4</v>
      </c>
      <c r="J4" s="14">
        <v>4</v>
      </c>
      <c r="K4" s="14">
        <v>53</v>
      </c>
      <c r="L4" s="14">
        <v>65</v>
      </c>
      <c r="M4" s="14" t="s">
        <v>31</v>
      </c>
      <c r="N4" s="14" t="str">
        <f t="shared" ref="N4:O4" si="0">N3</f>
        <v>нет</v>
      </c>
      <c r="O4" s="14" t="str">
        <f t="shared" si="0"/>
        <v>Хатмуллина Раушания Харисовна</v>
      </c>
      <c r="P4" s="14" t="s">
        <v>80</v>
      </c>
      <c r="Q4" s="14"/>
    </row>
    <row r="5" spans="1:17" ht="20.25" customHeight="1" x14ac:dyDescent="0.25">
      <c r="A5" s="17">
        <v>3</v>
      </c>
      <c r="B5" s="18" t="s">
        <v>26</v>
      </c>
      <c r="C5" s="17" t="s">
        <v>21</v>
      </c>
      <c r="D5" s="17" t="s">
        <v>22</v>
      </c>
      <c r="E5" s="17" t="s">
        <v>25</v>
      </c>
      <c r="F5" s="17" t="s">
        <v>17</v>
      </c>
      <c r="G5" s="19">
        <v>41616</v>
      </c>
      <c r="H5" s="19" t="s">
        <v>20</v>
      </c>
      <c r="I5" s="20">
        <v>5</v>
      </c>
      <c r="J5" s="20">
        <v>5</v>
      </c>
      <c r="K5" s="20">
        <v>68</v>
      </c>
      <c r="L5" s="20">
        <v>70</v>
      </c>
      <c r="M5" s="21" t="s">
        <v>23</v>
      </c>
      <c r="N5" s="21" t="s">
        <v>18</v>
      </c>
      <c r="O5" s="22" t="s">
        <v>24</v>
      </c>
      <c r="P5" s="14" t="s">
        <v>80</v>
      </c>
      <c r="Q5" s="20"/>
    </row>
    <row r="6" spans="1:17" x14ac:dyDescent="0.25">
      <c r="A6" s="23">
        <v>4</v>
      </c>
      <c r="B6" s="18" t="s">
        <v>30</v>
      </c>
      <c r="C6" s="17" t="s">
        <v>27</v>
      </c>
      <c r="D6" s="17" t="s">
        <v>28</v>
      </c>
      <c r="E6" s="17" t="s">
        <v>29</v>
      </c>
      <c r="F6" s="23" t="s">
        <v>17</v>
      </c>
      <c r="G6" s="24">
        <v>41463</v>
      </c>
      <c r="H6" s="19" t="s">
        <v>20</v>
      </c>
      <c r="I6" s="23">
        <v>5</v>
      </c>
      <c r="J6" s="23">
        <v>5</v>
      </c>
      <c r="K6" s="17">
        <v>56</v>
      </c>
      <c r="L6" s="17">
        <v>70</v>
      </c>
      <c r="M6" s="19" t="s">
        <v>31</v>
      </c>
      <c r="N6" s="19" t="s">
        <v>20</v>
      </c>
      <c r="O6" s="17" t="str">
        <f>$O$14</f>
        <v>Газимова Айсылу Хамитовна</v>
      </c>
      <c r="P6" s="14" t="s">
        <v>80</v>
      </c>
      <c r="Q6" s="17"/>
    </row>
    <row r="7" spans="1:17" ht="14.25" customHeight="1" x14ac:dyDescent="0.25">
      <c r="A7" s="25">
        <v>5</v>
      </c>
      <c r="B7" s="26" t="s">
        <v>59</v>
      </c>
      <c r="C7" s="25" t="s">
        <v>60</v>
      </c>
      <c r="D7" s="25" t="s">
        <v>61</v>
      </c>
      <c r="E7" s="25" t="s">
        <v>62</v>
      </c>
      <c r="F7" s="25" t="s">
        <v>17</v>
      </c>
      <c r="G7" s="27">
        <v>41193</v>
      </c>
      <c r="H7" s="25" t="s">
        <v>20</v>
      </c>
      <c r="I7" s="25">
        <v>6</v>
      </c>
      <c r="J7" s="25">
        <v>6</v>
      </c>
      <c r="K7" s="25">
        <v>71</v>
      </c>
      <c r="L7" s="25">
        <v>75</v>
      </c>
      <c r="M7" s="25" t="s">
        <v>23</v>
      </c>
      <c r="N7" s="25" t="s">
        <v>20</v>
      </c>
      <c r="O7" s="25" t="s">
        <v>32</v>
      </c>
      <c r="P7" s="14" t="s">
        <v>80</v>
      </c>
      <c r="Q7" s="25"/>
    </row>
    <row r="8" spans="1:17" ht="14.25" customHeight="1" x14ac:dyDescent="0.25">
      <c r="A8" s="25">
        <v>6</v>
      </c>
      <c r="B8" s="26" t="s">
        <v>71</v>
      </c>
      <c r="C8" s="28" t="s">
        <v>69</v>
      </c>
      <c r="D8" s="28" t="s">
        <v>44</v>
      </c>
      <c r="E8" s="29" t="s">
        <v>70</v>
      </c>
      <c r="F8" s="30" t="s">
        <v>17</v>
      </c>
      <c r="G8" s="31">
        <v>41084</v>
      </c>
      <c r="H8" s="32" t="s">
        <v>20</v>
      </c>
      <c r="I8" s="25">
        <v>6</v>
      </c>
      <c r="J8" s="25">
        <v>6</v>
      </c>
      <c r="K8" s="25">
        <v>67</v>
      </c>
      <c r="L8" s="25">
        <v>75</v>
      </c>
      <c r="M8" s="25" t="s">
        <v>31</v>
      </c>
      <c r="N8" s="25" t="s">
        <v>20</v>
      </c>
      <c r="O8" s="25" t="s">
        <v>24</v>
      </c>
      <c r="P8" s="14" t="s">
        <v>80</v>
      </c>
      <c r="Q8" s="25"/>
    </row>
    <row r="9" spans="1:17" x14ac:dyDescent="0.25">
      <c r="A9" s="25">
        <v>7</v>
      </c>
      <c r="B9" s="25">
        <v>17912307776</v>
      </c>
      <c r="C9" s="25" t="s">
        <v>33</v>
      </c>
      <c r="D9" s="25" t="s">
        <v>34</v>
      </c>
      <c r="E9" s="25" t="s">
        <v>35</v>
      </c>
      <c r="F9" s="25" t="s">
        <v>19</v>
      </c>
      <c r="G9" s="27">
        <v>40653</v>
      </c>
      <c r="H9" s="25" t="s">
        <v>20</v>
      </c>
      <c r="I9" s="25">
        <v>7</v>
      </c>
      <c r="J9" s="25">
        <v>7</v>
      </c>
      <c r="K9" s="25">
        <v>88</v>
      </c>
      <c r="L9" s="25">
        <v>90</v>
      </c>
      <c r="M9" s="25" t="s">
        <v>23</v>
      </c>
      <c r="N9" s="25" t="s">
        <v>18</v>
      </c>
      <c r="O9" s="25" t="s">
        <v>24</v>
      </c>
      <c r="P9" s="14" t="s">
        <v>80</v>
      </c>
      <c r="Q9" s="25"/>
    </row>
    <row r="10" spans="1:17" x14ac:dyDescent="0.25">
      <c r="A10" s="25">
        <v>8</v>
      </c>
      <c r="B10" s="33" t="s">
        <v>63</v>
      </c>
      <c r="C10" s="34" t="s">
        <v>51</v>
      </c>
      <c r="D10" s="34" t="s">
        <v>52</v>
      </c>
      <c r="E10" s="34" t="s">
        <v>64</v>
      </c>
      <c r="F10" s="34" t="s">
        <v>19</v>
      </c>
      <c r="G10" s="35">
        <v>40756</v>
      </c>
      <c r="H10" s="25" t="s">
        <v>20</v>
      </c>
      <c r="I10" s="25">
        <v>7</v>
      </c>
      <c r="J10" s="25">
        <v>7</v>
      </c>
      <c r="K10" s="25">
        <v>85</v>
      </c>
      <c r="L10" s="25">
        <v>90</v>
      </c>
      <c r="M10" s="25" t="s">
        <v>31</v>
      </c>
      <c r="N10" s="25" t="s">
        <v>20</v>
      </c>
      <c r="O10" s="25" t="str">
        <f>$O$11</f>
        <v>Газимова Айсылу Хамитовна</v>
      </c>
      <c r="P10" s="14" t="s">
        <v>80</v>
      </c>
      <c r="Q10" s="25"/>
    </row>
    <row r="11" spans="1:17" ht="15" customHeight="1" x14ac:dyDescent="0.25">
      <c r="A11" s="25">
        <v>9</v>
      </c>
      <c r="B11" s="26" t="s">
        <v>66</v>
      </c>
      <c r="C11" s="25" t="s">
        <v>40</v>
      </c>
      <c r="D11" s="25" t="s">
        <v>41</v>
      </c>
      <c r="E11" s="25" t="s">
        <v>42</v>
      </c>
      <c r="F11" s="25" t="s">
        <v>17</v>
      </c>
      <c r="G11" s="27">
        <v>40897</v>
      </c>
      <c r="H11" s="25" t="s">
        <v>20</v>
      </c>
      <c r="I11" s="25">
        <v>7</v>
      </c>
      <c r="J11" s="25">
        <v>7</v>
      </c>
      <c r="K11" s="25">
        <v>78</v>
      </c>
      <c r="L11" s="25">
        <v>90</v>
      </c>
      <c r="M11" s="25" t="s">
        <v>31</v>
      </c>
      <c r="N11" s="25" t="s">
        <v>20</v>
      </c>
      <c r="O11" s="25" t="s">
        <v>36</v>
      </c>
      <c r="P11" s="14" t="s">
        <v>80</v>
      </c>
      <c r="Q11" s="25"/>
    </row>
    <row r="12" spans="1:17" ht="12.75" customHeight="1" x14ac:dyDescent="0.25">
      <c r="A12" s="25">
        <v>10</v>
      </c>
      <c r="B12" s="25">
        <v>15891774423</v>
      </c>
      <c r="C12" s="25" t="s">
        <v>37</v>
      </c>
      <c r="D12" s="25" t="s">
        <v>38</v>
      </c>
      <c r="E12" s="25" t="s">
        <v>39</v>
      </c>
      <c r="F12" s="25" t="s">
        <v>17</v>
      </c>
      <c r="G12" s="27">
        <v>40256</v>
      </c>
      <c r="H12" s="25" t="s">
        <v>20</v>
      </c>
      <c r="I12" s="25">
        <v>7</v>
      </c>
      <c r="J12" s="25">
        <v>7</v>
      </c>
      <c r="K12" s="25">
        <v>113</v>
      </c>
      <c r="L12" s="25">
        <v>117</v>
      </c>
      <c r="M12" s="25" t="s">
        <v>23</v>
      </c>
      <c r="N12" s="25" t="s">
        <v>18</v>
      </c>
      <c r="O12" s="25" t="s">
        <v>47</v>
      </c>
      <c r="P12" s="14" t="s">
        <v>80</v>
      </c>
      <c r="Q12" s="25"/>
    </row>
    <row r="13" spans="1:17" ht="14.25" customHeight="1" x14ac:dyDescent="0.25">
      <c r="A13" s="25">
        <v>11</v>
      </c>
      <c r="B13" s="25">
        <v>16003076711</v>
      </c>
      <c r="C13" s="36" t="s">
        <v>49</v>
      </c>
      <c r="D13" s="28" t="s">
        <v>50</v>
      </c>
      <c r="E13" s="29" t="s">
        <v>58</v>
      </c>
      <c r="F13" s="30" t="s">
        <v>17</v>
      </c>
      <c r="G13" s="37">
        <v>40312</v>
      </c>
      <c r="H13" s="25" t="s">
        <v>20</v>
      </c>
      <c r="I13" s="25">
        <v>7</v>
      </c>
      <c r="J13" s="25">
        <v>7</v>
      </c>
      <c r="K13" s="25">
        <v>86</v>
      </c>
      <c r="L13" s="25">
        <v>117</v>
      </c>
      <c r="M13" s="25" t="s">
        <v>31</v>
      </c>
      <c r="N13" s="25" t="s">
        <v>20</v>
      </c>
      <c r="O13" s="25" t="str">
        <f>$O$9</f>
        <v>Хатмуллина Раушания Харисовна</v>
      </c>
      <c r="P13" s="14" t="s">
        <v>80</v>
      </c>
      <c r="Q13" s="25"/>
    </row>
    <row r="14" spans="1:17" x14ac:dyDescent="0.25">
      <c r="A14" s="25">
        <v>12</v>
      </c>
      <c r="B14" s="25">
        <v>17137968700</v>
      </c>
      <c r="C14" s="25" t="s">
        <v>43</v>
      </c>
      <c r="D14" s="25" t="s">
        <v>44</v>
      </c>
      <c r="E14" s="25" t="s">
        <v>45</v>
      </c>
      <c r="F14" s="25" t="s">
        <v>17</v>
      </c>
      <c r="G14" s="27">
        <v>40053</v>
      </c>
      <c r="H14" s="25" t="s">
        <v>20</v>
      </c>
      <c r="I14" s="25">
        <v>9</v>
      </c>
      <c r="J14" s="25">
        <v>9</v>
      </c>
      <c r="K14" s="25">
        <v>114</v>
      </c>
      <c r="L14" s="25">
        <v>116</v>
      </c>
      <c r="M14" s="25" t="s">
        <v>23</v>
      </c>
      <c r="N14" s="25" t="s">
        <v>18</v>
      </c>
      <c r="O14" s="25" t="s">
        <v>36</v>
      </c>
      <c r="P14" s="14" t="s">
        <v>80</v>
      </c>
      <c r="Q14" s="25"/>
    </row>
    <row r="15" spans="1:17" x14ac:dyDescent="0.25">
      <c r="A15" s="25">
        <v>13</v>
      </c>
      <c r="B15" s="38">
        <v>16528082273</v>
      </c>
      <c r="C15" s="28" t="s">
        <v>72</v>
      </c>
      <c r="D15" s="28" t="s">
        <v>73</v>
      </c>
      <c r="E15" s="29" t="s">
        <v>74</v>
      </c>
      <c r="F15" s="30" t="s">
        <v>19</v>
      </c>
      <c r="G15" s="39">
        <v>39783</v>
      </c>
      <c r="H15" s="25" t="s">
        <v>20</v>
      </c>
      <c r="I15" s="25">
        <v>9</v>
      </c>
      <c r="J15" s="25">
        <v>9</v>
      </c>
      <c r="K15" s="25">
        <v>105</v>
      </c>
      <c r="L15" s="25">
        <v>116</v>
      </c>
      <c r="M15" s="25" t="s">
        <v>31</v>
      </c>
      <c r="N15" s="25" t="s">
        <v>20</v>
      </c>
      <c r="O15" s="25" t="s">
        <v>36</v>
      </c>
      <c r="P15" s="14" t="s">
        <v>80</v>
      </c>
      <c r="Q15" s="25"/>
    </row>
    <row r="16" spans="1:17" ht="14.25" customHeight="1" x14ac:dyDescent="0.25">
      <c r="A16" s="25">
        <v>14</v>
      </c>
      <c r="B16" s="25">
        <v>17217082552</v>
      </c>
      <c r="C16" s="25" t="s">
        <v>46</v>
      </c>
      <c r="D16" s="25" t="s">
        <v>22</v>
      </c>
      <c r="E16" s="25" t="s">
        <v>48</v>
      </c>
      <c r="F16" s="25" t="s">
        <v>17</v>
      </c>
      <c r="G16" s="27">
        <v>39848</v>
      </c>
      <c r="H16" s="25" t="s">
        <v>20</v>
      </c>
      <c r="I16" s="25">
        <v>9</v>
      </c>
      <c r="J16" s="25">
        <v>9</v>
      </c>
      <c r="K16" s="25">
        <v>101</v>
      </c>
      <c r="L16" s="25">
        <v>116</v>
      </c>
      <c r="M16" s="25" t="s">
        <v>31</v>
      </c>
      <c r="N16" s="25" t="s">
        <v>20</v>
      </c>
      <c r="O16" s="25" t="s">
        <v>47</v>
      </c>
      <c r="P16" s="14" t="s">
        <v>80</v>
      </c>
      <c r="Q16" s="25"/>
    </row>
    <row r="17" spans="1:17" x14ac:dyDescent="0.25">
      <c r="A17" s="25">
        <v>15</v>
      </c>
      <c r="B17" s="40" t="s">
        <v>67</v>
      </c>
      <c r="C17" s="28" t="s">
        <v>75</v>
      </c>
      <c r="D17" s="28" t="s">
        <v>76</v>
      </c>
      <c r="E17" s="29" t="s">
        <v>77</v>
      </c>
      <c r="F17" s="30" t="s">
        <v>19</v>
      </c>
      <c r="G17" s="37">
        <v>39721</v>
      </c>
      <c r="H17" s="25" t="s">
        <v>20</v>
      </c>
      <c r="I17" s="25">
        <v>10</v>
      </c>
      <c r="J17" s="25">
        <v>10</v>
      </c>
      <c r="K17" s="25">
        <v>106</v>
      </c>
      <c r="L17" s="25">
        <v>110</v>
      </c>
      <c r="M17" s="25" t="s">
        <v>23</v>
      </c>
      <c r="N17" s="25" t="s">
        <v>20</v>
      </c>
      <c r="O17" s="25" t="str">
        <f>$O$14</f>
        <v>Газимова Айсылу Хамитовна</v>
      </c>
      <c r="P17" s="14" t="s">
        <v>80</v>
      </c>
      <c r="Q17" s="25"/>
    </row>
    <row r="18" spans="1:17" x14ac:dyDescent="0.25">
      <c r="A18" s="25">
        <v>16</v>
      </c>
      <c r="B18" s="40" t="s">
        <v>68</v>
      </c>
      <c r="C18" s="28" t="s">
        <v>78</v>
      </c>
      <c r="D18" s="28" t="s">
        <v>79</v>
      </c>
      <c r="E18" s="29" t="s">
        <v>48</v>
      </c>
      <c r="F18" s="30" t="s">
        <v>17</v>
      </c>
      <c r="G18" s="37">
        <v>39681</v>
      </c>
      <c r="H18" s="25" t="s">
        <v>20</v>
      </c>
      <c r="I18" s="25">
        <v>10</v>
      </c>
      <c r="J18" s="25">
        <v>10</v>
      </c>
      <c r="K18" s="25">
        <v>98</v>
      </c>
      <c r="L18" s="25">
        <v>110</v>
      </c>
      <c r="M18" s="25" t="s">
        <v>31</v>
      </c>
      <c r="N18" s="25" t="s">
        <v>20</v>
      </c>
      <c r="O18" s="25" t="str">
        <f>$O$12</f>
        <v>Габдрахманова Наиля Насимовна</v>
      </c>
      <c r="P18" s="14" t="s">
        <v>80</v>
      </c>
      <c r="Q18" s="25"/>
    </row>
    <row r="19" spans="1:17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</sheetData>
  <conditionalFormatting sqref="C8">
    <cfRule type="expression" dxfId="34" priority="35">
      <formula>IF(ISBLANK($B8),,NOT(regexpcheck($B8,"^[а-яА-ЯёЁ\-0-9][а-яА-ЯёЁ\-\s',.]{0,99}$")))</formula>
    </cfRule>
  </conditionalFormatting>
  <conditionalFormatting sqref="D8">
    <cfRule type="expression" dxfId="33" priority="34">
      <formula>IF(ISBLANK($C8),,NOT(regexpcheck($C8,"^[а-яА-ЯёЁ\-0-9][а-яА-ЯёЁ\-\s',.]{0,99}$")))</formula>
    </cfRule>
  </conditionalFormatting>
  <conditionalFormatting sqref="E8">
    <cfRule type="expression" dxfId="32" priority="33">
      <formula>IF(ISBLANK($D8),,NOT(regexpcheck($D8,"^[а-яА-ЯёЁ\-0-9][а-яА-ЯёЁ\-\s',.]{0,99}$")))</formula>
    </cfRule>
  </conditionalFormatting>
  <conditionalFormatting sqref="G8">
    <cfRule type="expression" dxfId="31" priority="32">
      <formula>IF(ISBLANK($F8),,NOT(AND(regexpcheck($F8,"^\d{2}\.\d{2}\.\d{4}$"),datecheck($F8))))</formula>
    </cfRule>
  </conditionalFormatting>
  <conditionalFormatting sqref="C8">
    <cfRule type="expression" dxfId="30" priority="31">
      <formula>IF(ISBLANK($B8),,NOT(regexpcheck($B8,"^[а-яА-ЯёЁ\-0-9][а-яА-ЯёЁ\-\s',.]{0,99}$")))</formula>
    </cfRule>
  </conditionalFormatting>
  <conditionalFormatting sqref="D8">
    <cfRule type="expression" dxfId="29" priority="30">
      <formula>IF(ISBLANK($C8),,NOT(regexpcheck($C8,"^[а-яА-ЯёЁ\-0-9][а-яА-ЯёЁ\-\s',.]{0,99}$")))</formula>
    </cfRule>
  </conditionalFormatting>
  <conditionalFormatting sqref="E8">
    <cfRule type="expression" dxfId="28" priority="29">
      <formula>IF(ISBLANK($D8),,NOT(regexpcheck($D8,"^[а-яА-ЯёЁ\-0-9][а-яА-ЯёЁ\-\s',.]{0,99}$")))</formula>
    </cfRule>
  </conditionalFormatting>
  <conditionalFormatting sqref="G8">
    <cfRule type="expression" dxfId="27" priority="28">
      <formula>IF(ISBLANK($F8),,NOT(AND(regexpcheck($F8,"^\d{2}\.\d{2}\.\d{4}$"),datecheck($F8))))</formula>
    </cfRule>
  </conditionalFormatting>
  <conditionalFormatting sqref="C13">
    <cfRule type="expression" dxfId="26" priority="27">
      <formula>IF(ISBLANK($B13),,NOT(regexpcheck($B13,"^[а-яА-ЯёЁ\-0-9][а-яА-ЯёЁ\-\s',.]{0,99}$")))</formula>
    </cfRule>
  </conditionalFormatting>
  <conditionalFormatting sqref="D13">
    <cfRule type="expression" dxfId="25" priority="26">
      <formula>IF(ISBLANK($C13),,NOT(regexpcheck($C13,"^[а-яА-ЯёЁ\-0-9][а-яА-ЯёЁ\-\s',.]{0,99}$")))</formula>
    </cfRule>
  </conditionalFormatting>
  <conditionalFormatting sqref="E13">
    <cfRule type="expression" dxfId="24" priority="25">
      <formula>IF(ISBLANK($D13),,NOT(regexpcheck($D13,"^[а-яА-ЯёЁ\-0-9][а-яА-ЯёЁ\-\s',.]{0,99}$")))</formula>
    </cfRule>
  </conditionalFormatting>
  <conditionalFormatting sqref="G13">
    <cfRule type="expression" dxfId="23" priority="24">
      <formula>IF(ISBLANK($F13),,NOT(AND(regexpcheck($F13,"^\d{2}\.\d{2}\.\d{4}$"),datecheck($F13))))</formula>
    </cfRule>
  </conditionalFormatting>
  <conditionalFormatting sqref="C15">
    <cfRule type="expression" dxfId="22" priority="23">
      <formula>IF(ISBLANK($B15),,NOT(regexpcheck($B15,"^[а-яА-ЯёЁ\-0-9][а-яА-ЯёЁ\-\s',.]{0,99}$")))</formula>
    </cfRule>
  </conditionalFormatting>
  <conditionalFormatting sqref="D15">
    <cfRule type="expression" dxfId="21" priority="22">
      <formula>IF(ISBLANK($C15),,NOT(regexpcheck($C15,"^[а-яА-ЯёЁ\-0-9][а-яА-ЯёЁ\-\s',.]{0,99}$")))</formula>
    </cfRule>
  </conditionalFormatting>
  <conditionalFormatting sqref="E15">
    <cfRule type="expression" dxfId="20" priority="21">
      <formula>IF(ISBLANK($D15),,NOT(regexpcheck($D15,"^[а-яА-ЯёЁ\-0-9][а-яА-ЯёЁ\-\s',.]{0,99}$")))</formula>
    </cfRule>
  </conditionalFormatting>
  <conditionalFormatting sqref="G15">
    <cfRule type="expression" dxfId="19" priority="20">
      <formula>IF(ISBLANK($F15),,NOT(AND(regexpcheck($F15,"^\d{2}\.\d{2}\.\d{4}$"),datecheck($F15))))</formula>
    </cfRule>
  </conditionalFormatting>
  <conditionalFormatting sqref="B15">
    <cfRule type="expression" dxfId="18" priority="19">
      <formula>IF(ISBLANK($A48),,NOT(regexpcheck($A48,"^\d{11}$")))</formula>
    </cfRule>
  </conditionalFormatting>
  <conditionalFormatting sqref="C17">
    <cfRule type="expression" dxfId="17" priority="18">
      <formula>IF(ISBLANK($B17),,NOT(regexpcheck($B17,"^[а-яА-ЯёЁ\-0-9][а-яА-ЯёЁ\-\s',.]{0,99}$")))</formula>
    </cfRule>
  </conditionalFormatting>
  <conditionalFormatting sqref="D17">
    <cfRule type="expression" dxfId="16" priority="17">
      <formula>IF(ISBLANK($C17),,NOT(regexpcheck($C17,"^[а-яА-ЯёЁ\-0-9][а-яА-ЯёЁ\-\s',.]{0,99}$")))</formula>
    </cfRule>
  </conditionalFormatting>
  <conditionalFormatting sqref="E17">
    <cfRule type="expression" dxfId="15" priority="16">
      <formula>IF(ISBLANK($D17),,NOT(regexpcheck($D17,"^[а-яА-ЯёЁ\-0-9][а-яА-ЯёЁ\-\s',.]{0,99}$")))</formula>
    </cfRule>
  </conditionalFormatting>
  <conditionalFormatting sqref="G17">
    <cfRule type="expression" dxfId="14" priority="15">
      <formula>IF(ISBLANK($F17),,NOT(AND(regexpcheck($F17,"^\d{2}\.\d{2}\.\d{4}$"),datecheck($F17))))</formula>
    </cfRule>
  </conditionalFormatting>
  <conditionalFormatting sqref="B17">
    <cfRule type="expression" dxfId="13" priority="14">
      <formula>IF(ISBLANK($A17),,NOT(regexpcheck($A17,"^\d{11}$")))</formula>
    </cfRule>
  </conditionalFormatting>
  <conditionalFormatting sqref="C17">
    <cfRule type="expression" dxfId="12" priority="13">
      <formula>IF(ISBLANK($B17),,NOT(regexpcheck($B17,"^[а-яА-ЯёЁ\-0-9][а-яА-ЯёЁ\-\s',.]{0,99}$")))</formula>
    </cfRule>
  </conditionalFormatting>
  <conditionalFormatting sqref="D17">
    <cfRule type="expression" dxfId="11" priority="12">
      <formula>IF(ISBLANK($C17),,NOT(regexpcheck($C17,"^[а-яА-ЯёЁ\-0-9][а-яА-ЯёЁ\-\s',.]{0,99}$")))</formula>
    </cfRule>
  </conditionalFormatting>
  <conditionalFormatting sqref="E17">
    <cfRule type="expression" dxfId="10" priority="11">
      <formula>IF(ISBLANK($D17),,NOT(regexpcheck($D17,"^[а-яА-ЯёЁ\-0-9][а-яА-ЯёЁ\-\s',.]{0,99}$")))</formula>
    </cfRule>
  </conditionalFormatting>
  <conditionalFormatting sqref="G17">
    <cfRule type="expression" dxfId="9" priority="10">
      <formula>IF(ISBLANK($F17),,NOT(AND(regexpcheck($F17,"^\d{2}\.\d{2}\.\d{4}$"),datecheck($F17))))</formula>
    </cfRule>
  </conditionalFormatting>
  <conditionalFormatting sqref="C18">
    <cfRule type="expression" dxfId="8" priority="9">
      <formula>IF(ISBLANK($B18),,NOT(regexpcheck($B18,"^[а-яА-ЯёЁ\-0-9][а-яА-ЯёЁ\-\s',.]{0,99}$")))</formula>
    </cfRule>
  </conditionalFormatting>
  <conditionalFormatting sqref="D18">
    <cfRule type="expression" dxfId="7" priority="8">
      <formula>IF(ISBLANK($C18),,NOT(regexpcheck($C18,"^[а-яА-ЯёЁ\-0-9][а-яА-ЯёЁ\-\s',.]{0,99}$")))</formula>
    </cfRule>
  </conditionalFormatting>
  <conditionalFormatting sqref="E18">
    <cfRule type="expression" dxfId="6" priority="7">
      <formula>IF(ISBLANK($D18),,NOT(regexpcheck($D18,"^[а-яА-ЯёЁ\-0-9][а-яА-ЯёЁ\-\s',.]{0,99}$")))</formula>
    </cfRule>
  </conditionalFormatting>
  <conditionalFormatting sqref="G18">
    <cfRule type="expression" dxfId="5" priority="6">
      <formula>IF(ISBLANK($F18),,NOT(AND(regexpcheck($F18,"^\d{2}\.\d{2}\.\d{4}$"),datecheck($F18))))</formula>
    </cfRule>
  </conditionalFormatting>
  <conditionalFormatting sqref="B18">
    <cfRule type="expression" dxfId="4" priority="5">
      <formula>IF(ISBLANK($A18),,NOT(regexpcheck($A18,"^\d{11}$")))</formula>
    </cfRule>
  </conditionalFormatting>
  <conditionalFormatting sqref="C18">
    <cfRule type="expression" dxfId="3" priority="4">
      <formula>IF(ISBLANK($B18),,NOT(regexpcheck($B18,"^[а-яА-ЯёЁ\-0-9][а-яА-ЯёЁ\-\s',.]{0,99}$")))</formula>
    </cfRule>
  </conditionalFormatting>
  <conditionalFormatting sqref="D18">
    <cfRule type="expression" dxfId="2" priority="3">
      <formula>IF(ISBLANK($C18),,NOT(regexpcheck($C18,"^[а-яА-ЯёЁ\-0-9][а-яА-ЯёЁ\-\s',.]{0,99}$")))</formula>
    </cfRule>
  </conditionalFormatting>
  <conditionalFormatting sqref="E18">
    <cfRule type="expression" dxfId="1" priority="2">
      <formula>IF(ISBLANK($D18),,NOT(regexpcheck($D18,"^[а-яА-ЯёЁ\-0-9][а-яА-ЯёЁ\-\s',.]{0,99}$")))</formula>
    </cfRule>
  </conditionalFormatting>
  <conditionalFormatting sqref="G18">
    <cfRule type="expression" dxfId="0" priority="1">
      <formula>IF(ISBLANK($F18),,NOT(AND(regexpcheck($F18,"^\d{2}\.\d{2}\.\d{4}$"),datecheck($F18))))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20"/>
  <sheetViews>
    <sheetView workbookViewId="0">
      <selection activeCell="B26" sqref="B26"/>
    </sheetView>
  </sheetViews>
  <sheetFormatPr defaultRowHeight="15.75" x14ac:dyDescent="0.25"/>
  <cols>
    <col min="2" max="2" width="27.25" customWidth="1"/>
  </cols>
  <sheetData>
    <row r="4" spans="1:2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5">
      <c r="A5" s="12">
        <v>1</v>
      </c>
      <c r="B5" s="5">
        <f>[1]Пример!$A$311</f>
        <v>18570601277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x14ac:dyDescent="0.25">
      <c r="A6" s="12">
        <v>2</v>
      </c>
      <c r="B6" s="11" t="str">
        <f>[1]Пример!$A$319</f>
        <v>18234993901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x14ac:dyDescent="0.25">
      <c r="A7" s="12">
        <v>3</v>
      </c>
      <c r="B7" s="6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25">
      <c r="A8" s="12">
        <v>4</v>
      </c>
      <c r="B8" s="6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A9" s="12">
        <v>5</v>
      </c>
      <c r="B9" s="8" t="s">
        <v>59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x14ac:dyDescent="0.25">
      <c r="A10" s="12">
        <v>6</v>
      </c>
      <c r="B10" s="8" t="e">
        <f>[2]Пример!A30</f>
        <v>#REF!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x14ac:dyDescent="0.25">
      <c r="A11" s="12">
        <v>7</v>
      </c>
      <c r="B11" s="7">
        <v>17912307776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x14ac:dyDescent="0.25">
      <c r="A12" s="12">
        <v>8</v>
      </c>
      <c r="B12" s="9" t="s">
        <v>63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25">
      <c r="A13" s="12">
        <v>9</v>
      </c>
      <c r="B13" s="8" t="str">
        <f>[3]Пример!$A$222</f>
        <v>16973381417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25">
      <c r="A14" s="12">
        <v>10</v>
      </c>
      <c r="B14" s="7">
        <v>15891774423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x14ac:dyDescent="0.25">
      <c r="A15" s="12">
        <v>11</v>
      </c>
      <c r="B15" s="7">
        <f>[3]Пример!$A$330</f>
        <v>16003076711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25">
      <c r="A16" s="12">
        <v>12</v>
      </c>
      <c r="B16" s="7">
        <v>17137968700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5">
      <c r="A17" s="12">
        <v>13</v>
      </c>
      <c r="B17" s="7" t="e">
        <f>[2]Пример!A452</f>
        <v>#REF!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5">
      <c r="A18" s="12">
        <v>14</v>
      </c>
      <c r="B18" s="7">
        <f>[3]Пример!$A$481</f>
        <v>17217082552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5">
      <c r="A19" s="12">
        <v>15</v>
      </c>
      <c r="B19" s="8" t="e">
        <f>[2]Пример!A556</f>
        <v>#REF!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x14ac:dyDescent="0.25">
      <c r="A20" s="12">
        <v>16</v>
      </c>
      <c r="B20" s="8" t="e">
        <f>[2]Пример!A566</f>
        <v>#REF!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39</cp:revision>
  <cp:lastPrinted>2024-10-07T12:59:03Z</cp:lastPrinted>
  <dcterms:created xsi:type="dcterms:W3CDTF">2023-06-20T10:38:48Z</dcterms:created>
  <dcterms:modified xsi:type="dcterms:W3CDTF">2024-10-07T13:44:38Z</dcterms:modified>
  <dc:language>ru-RU</dc:language>
</cp:coreProperties>
</file>